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wm\Documents\Travel\Travel Expense policy\"/>
    </mc:Choice>
  </mc:AlternateContent>
  <xr:revisionPtr revIDLastSave="0" documentId="13_ncr:1_{082F9A4F-FCA8-4FDA-9454-44698C51905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ravel Expense form" sheetId="1" r:id="rId1"/>
  </sheets>
  <definedNames>
    <definedName name="_xlnm.Print_Area" localSheetId="0">'Travel Expense form'!$A$1:$R$41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B43" i="1"/>
  <c r="J19" i="1" l="1"/>
  <c r="J17" i="1"/>
  <c r="J15" i="1"/>
  <c r="J13" i="1"/>
  <c r="J11" i="1"/>
  <c r="J9" i="1"/>
  <c r="J7" i="1"/>
  <c r="R25" i="1" l="1"/>
  <c r="P19" i="1" l="1"/>
  <c r="P17" i="1"/>
  <c r="P15" i="1"/>
  <c r="P13" i="1"/>
  <c r="P11" i="1"/>
  <c r="P9" i="1"/>
  <c r="P7" i="1"/>
  <c r="P21" i="1" l="1"/>
  <c r="Q21" i="1"/>
  <c r="K9" i="1"/>
  <c r="R9" i="1" s="1"/>
  <c r="K11" i="1"/>
  <c r="R11" i="1" s="1"/>
  <c r="K13" i="1"/>
  <c r="R13" i="1" s="1"/>
  <c r="K15" i="1"/>
  <c r="R15" i="1" s="1"/>
  <c r="K17" i="1"/>
  <c r="R17" i="1" s="1"/>
  <c r="K19" i="1"/>
  <c r="R19" i="1" s="1"/>
  <c r="K7" i="1"/>
  <c r="R7" i="1" s="1"/>
  <c r="I21" i="1"/>
  <c r="K21" i="1" l="1"/>
  <c r="R21" i="1" l="1"/>
  <c r="R30" i="1" s="1"/>
</calcChain>
</file>

<file path=xl/sharedStrings.xml><?xml version="1.0" encoding="utf-8"?>
<sst xmlns="http://schemas.openxmlformats.org/spreadsheetml/2006/main" count="68" uniqueCount="58">
  <si>
    <t>Travel</t>
  </si>
  <si>
    <t>Date</t>
  </si>
  <si>
    <t>Mileage</t>
  </si>
  <si>
    <t>TOTALS:</t>
  </si>
  <si>
    <t>Misc #1:</t>
  </si>
  <si>
    <t>Misc #2:</t>
  </si>
  <si>
    <t>Misc #3:</t>
  </si>
  <si>
    <t>Misc #4:</t>
  </si>
  <si>
    <t>Misc #5:</t>
  </si>
  <si>
    <t>DAILY TOTAL MEALS &amp; INCIDENTAL</t>
  </si>
  <si>
    <t>TOTAL EXPENSES</t>
  </si>
  <si>
    <t>TOTAL</t>
  </si>
  <si>
    <t>Total Misc Expenses</t>
  </si>
  <si>
    <t>Other</t>
  </si>
  <si>
    <t>Less Travel Advance</t>
  </si>
  <si>
    <t>Date:</t>
  </si>
  <si>
    <t>DESCRIPTION</t>
  </si>
  <si>
    <t>AMOUNT($)</t>
  </si>
  <si>
    <r>
      <rPr>
        <b/>
        <sz val="10"/>
        <rFont val="Calibri"/>
        <family val="2"/>
        <scheme val="minor"/>
      </rPr>
      <t>*Misc Expenses:</t>
    </r>
    <r>
      <rPr>
        <sz val="10"/>
        <rFont val="Calibri"/>
        <family val="2"/>
        <scheme val="minor"/>
      </rPr>
      <t xml:space="preserve"> </t>
    </r>
  </si>
  <si>
    <r>
      <t xml:space="preserve">Departure City </t>
    </r>
    <r>
      <rPr>
        <sz val="11"/>
        <color theme="1"/>
        <rFont val="Calibri"/>
        <family val="2"/>
        <scheme val="minor"/>
      </rPr>
      <t>(from)</t>
    </r>
  </si>
  <si>
    <r>
      <t xml:space="preserve">Arrival City
</t>
    </r>
    <r>
      <rPr>
        <sz val="11"/>
        <color theme="1"/>
        <rFont val="Calibri"/>
        <family val="2"/>
        <scheme val="minor"/>
      </rPr>
      <t>(to)</t>
    </r>
  </si>
  <si>
    <r>
      <rPr>
        <b/>
        <sz val="11"/>
        <color theme="1"/>
        <rFont val="Calibri"/>
        <family val="2"/>
        <scheme val="minor"/>
      </rPr>
      <t>LODGING</t>
    </r>
    <r>
      <rPr>
        <sz val="11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(please do not include misc hotel charges in this total.  Misc hotel charges should be listed in the Misc Expenses area below)</t>
    </r>
  </si>
  <si>
    <r>
      <rPr>
        <b/>
        <sz val="11"/>
        <color theme="1"/>
        <rFont val="Calibri"/>
        <family val="2"/>
        <scheme val="minor"/>
      </rPr>
      <t>Persons and Agencies Contracted:</t>
    </r>
    <r>
      <rPr>
        <sz val="11"/>
        <color theme="1"/>
        <rFont val="Calibri"/>
        <family val="2"/>
        <scheme val="minor"/>
      </rPr>
      <t xml:space="preserve"> (use an additional sheet if necessary):</t>
    </r>
  </si>
  <si>
    <t>Reason for Travel</t>
  </si>
  <si>
    <t>BREAKFAST</t>
  </si>
  <si>
    <t>LUNCH</t>
  </si>
  <si>
    <t>DINNER</t>
  </si>
  <si>
    <t>Time Departing</t>
  </si>
  <si>
    <t>Misc #6:</t>
  </si>
  <si>
    <t>Misc #7:</t>
  </si>
  <si>
    <t>Misc #8:</t>
  </si>
  <si>
    <t>Misc #9:</t>
  </si>
  <si>
    <t>Misc #10:</t>
  </si>
  <si>
    <t>Organization or Agency:</t>
  </si>
  <si>
    <t>Meals and Lodging</t>
  </si>
  <si>
    <t>2WD</t>
  </si>
  <si>
    <t>4WD</t>
  </si>
  <si>
    <r>
      <rPr>
        <b/>
        <sz val="11"/>
        <color theme="1"/>
        <rFont val="Calibri"/>
        <family val="2"/>
        <scheme val="minor"/>
      </rPr>
      <t>Incidental ($5/day)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(for overnight stays only; not paid on the last day of travel)</t>
    </r>
  </si>
  <si>
    <t>Enter each calendar day  of consecutive travel separately</t>
  </si>
  <si>
    <r>
      <t xml:space="preserve">Examples: taxi, shuttle, parking, toll road, registration, telephone, fax, internet access and other misc. business expenses paid for State business.
</t>
    </r>
    <r>
      <rPr>
        <b/>
        <sz val="8"/>
        <rFont val="Calibri"/>
        <family val="2"/>
        <scheme val="minor"/>
      </rPr>
      <t>Please note the coordinating Misc # on your receipts.</t>
    </r>
  </si>
  <si>
    <t>Payee/Traveler Signature:</t>
  </si>
  <si>
    <t>Rate/Mile</t>
  </si>
  <si>
    <t>Daily Mileage Expense</t>
  </si>
  <si>
    <t>Payee/Traveler Name (print):</t>
  </si>
  <si>
    <t>Per Diem Expenses -</t>
  </si>
  <si>
    <t>By my signature below, I certify that the statements in this reimbursement request are true and just in all respects; that payment of the amounts claimed herein has not and will not be reimbursed to me from any other sources; that travel performed for which reimbursement is claimed was performed by me on eligible State business and that no claims are included for expenses of a personal or political nature or for any other expenses not authorized by the Fiscal Rules; and that I actually incurred or paid the operating expenses of the motor vehicle for which reimbursement is claimed on a mileage basis.</t>
  </si>
  <si>
    <t>SIGNATURE OF APPROVAL</t>
  </si>
  <si>
    <t>Fiscal Officer, Supervisor, Director, etc. (name)</t>
  </si>
  <si>
    <t>†Choose Vehicle type (2WD/4WD)</t>
  </si>
  <si>
    <t>*CLICK HERE</t>
  </si>
  <si>
    <t>Veh type</t>
  </si>
  <si>
    <r>
      <t xml:space="preserve">† A Traveler shall be reimbursed at the mileage rate designated for four-wheel drive (4WD) vehicles </t>
    </r>
    <r>
      <rPr>
        <b/>
        <i/>
        <sz val="11"/>
        <color theme="1"/>
        <rFont val="Calibri"/>
        <family val="2"/>
      </rPr>
      <t>only when the use of four-wheel drive is necessary</t>
    </r>
    <r>
      <rPr>
        <i/>
        <sz val="11"/>
        <color theme="1"/>
        <rFont val="Calibri"/>
        <family val="2"/>
      </rPr>
      <t xml:space="preserve"> because of road, terrain, or adverse weather conditions. "Four-wheel-drive vehicles" means sport utility vehicles and pick-up trucks with a four-wheel-drive transmission system. "Four-wheel-drive vehicles" shall not include standard vehicles with all-wheel-drive capability.</t>
    </r>
  </si>
  <si>
    <t>Colorado State Business TRAVEL EXPENSE SHEET - for travel between JAN. 1, 2023 - DEC. 31, 2023</t>
  </si>
  <si>
    <r>
      <t>for DTD's Rural Planning Guide, which includes a list of '</t>
    </r>
    <r>
      <rPr>
        <i/>
        <sz val="11"/>
        <color theme="1"/>
        <rFont val="Calibri"/>
        <family val="2"/>
        <scheme val="minor"/>
      </rPr>
      <t>Other Allowable Travel Expenses'</t>
    </r>
    <r>
      <rPr>
        <sz val="11"/>
        <color theme="1"/>
        <rFont val="Calibri"/>
        <family val="2"/>
        <scheme val="minor"/>
      </rPr>
      <t xml:space="preserve"> and other travel guidance.</t>
    </r>
  </si>
  <si>
    <t>Time Arriving/
Returning</t>
  </si>
  <si>
    <t>FFY2024 Rates</t>
  </si>
  <si>
    <r>
      <rPr>
        <b/>
        <u/>
        <sz val="8"/>
        <color theme="1"/>
        <rFont val="Calibri"/>
        <family val="2"/>
        <scheme val="minor"/>
      </rPr>
      <t>Top line:</t>
    </r>
    <r>
      <rPr>
        <sz val="8"/>
        <color theme="1"/>
        <rFont val="Calibri"/>
        <family val="2"/>
        <scheme val="minor"/>
      </rPr>
      <t xml:space="preserve"> enter the </t>
    </r>
    <r>
      <rPr>
        <i/>
        <sz val="8"/>
        <color theme="1"/>
        <rFont val="Calibri"/>
        <family val="2"/>
        <scheme val="minor"/>
      </rPr>
      <t>city</t>
    </r>
    <r>
      <rPr>
        <sz val="8"/>
        <color theme="1"/>
        <rFont val="Calibri"/>
        <family val="2"/>
        <scheme val="minor"/>
      </rPr>
      <t xml:space="preserve"> where the meal was taken -or- if a meal was "</t>
    </r>
    <r>
      <rPr>
        <i/>
        <sz val="8"/>
        <color theme="1"/>
        <rFont val="Calibri"/>
        <family val="2"/>
        <scheme val="minor"/>
      </rPr>
      <t xml:space="preserve">provided". </t>
    </r>
    <r>
      <rPr>
        <b/>
        <u/>
        <sz val="8"/>
        <color theme="1"/>
        <rFont val="Calibri"/>
        <family val="2"/>
        <scheme val="minor"/>
      </rPr>
      <t>Bottom line:</t>
    </r>
    <r>
      <rPr>
        <i/>
        <sz val="8"/>
        <color theme="1"/>
        <rFont val="Calibri"/>
        <family val="2"/>
        <scheme val="minor"/>
      </rPr>
      <t xml:space="preserve"> enter per diem rate.</t>
    </r>
    <r>
      <rPr>
        <sz val="8"/>
        <color theme="1"/>
        <rFont val="Calibri"/>
        <family val="2"/>
        <scheme val="minor"/>
      </rPr>
      <t xml:space="preserve">
Lunch is never eligible on a single calendar-day trip. First/Last day: Breakfast is eligible if departing before 5:00am; Lunch is eligible if departing before 11:00am or returning after 1:00pm. Dinner is eligible if returning after 8:00pm.</t>
    </r>
  </si>
  <si>
    <t>Enter No.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</si>
</sst>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  <numFmt numFmtId="165" formatCode="[$-409]h:mm\ AM/PM;@"/>
    <numFmt numFmtId="166" formatCode="mm/d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5" fillId="0" borderId="0" xfId="0" applyFont="1"/>
    <xf numFmtId="0" fontId="2" fillId="0" borderId="11" xfId="0" applyFont="1" applyBorder="1" applyAlignment="1">
      <alignment horizontal="center"/>
    </xf>
    <xf numFmtId="0" fontId="2" fillId="4" borderId="13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0" fillId="0" borderId="6" xfId="0" applyBorder="1" applyAlignment="1" applyProtection="1">
      <alignment wrapText="1"/>
      <protection locked="0"/>
    </xf>
    <xf numFmtId="0" fontId="21" fillId="0" borderId="0" xfId="4"/>
    <xf numFmtId="0" fontId="22" fillId="0" borderId="0" xfId="0" applyFont="1"/>
    <xf numFmtId="0" fontId="24" fillId="0" borderId="0" xfId="4" applyFont="1"/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4" fontId="0" fillId="2" borderId="10" xfId="1" applyFont="1" applyFill="1" applyBorder="1" applyAlignment="1">
      <alignment horizontal="center" vertical="center"/>
    </xf>
    <xf numFmtId="44" fontId="0" fillId="2" borderId="11" xfId="1" applyFont="1" applyFill="1" applyBorder="1" applyAlignment="1">
      <alignment horizontal="center" vertical="center"/>
    </xf>
    <xf numFmtId="42" fontId="0" fillId="4" borderId="10" xfId="1" applyNumberFormat="1" applyFont="1" applyFill="1" applyBorder="1" applyAlignment="1">
      <alignment horizontal="left" vertical="center"/>
    </xf>
    <xf numFmtId="42" fontId="0" fillId="4" borderId="11" xfId="1" applyNumberFormat="1" applyFont="1" applyFill="1" applyBorder="1" applyAlignment="1">
      <alignment horizontal="left" vertical="center"/>
    </xf>
    <xf numFmtId="42" fontId="0" fillId="4" borderId="10" xfId="1" applyNumberFormat="1" applyFont="1" applyFill="1" applyBorder="1" applyAlignment="1">
      <alignment horizontal="left" shrinkToFit="1"/>
    </xf>
    <xf numFmtId="42" fontId="0" fillId="4" borderId="11" xfId="1" applyNumberFormat="1" applyFont="1" applyFill="1" applyBorder="1" applyAlignment="1">
      <alignment horizontal="left" shrinkToFit="1"/>
    </xf>
    <xf numFmtId="165" fontId="12" fillId="0" borderId="10" xfId="0" applyNumberFormat="1" applyFont="1" applyBorder="1" applyAlignment="1" applyProtection="1">
      <alignment horizontal="center" vertical="center"/>
      <protection locked="0"/>
    </xf>
    <xf numFmtId="165" fontId="12" fillId="0" borderId="11" xfId="0" applyNumberFormat="1" applyFont="1" applyBorder="1" applyAlignment="1" applyProtection="1">
      <alignment horizontal="center" vertical="center"/>
      <protection locked="0"/>
    </xf>
    <xf numFmtId="44" fontId="0" fillId="2" borderId="10" xfId="1" applyFont="1" applyFill="1" applyBorder="1" applyAlignment="1">
      <alignment horizontal="left" vertical="center"/>
    </xf>
    <xf numFmtId="44" fontId="0" fillId="2" borderId="11" xfId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13" fillId="0" borderId="2" xfId="0" applyFont="1" applyBorder="1" applyAlignment="1" applyProtection="1">
      <alignment horizontal="left" indent="1"/>
      <protection locked="0"/>
    </xf>
    <xf numFmtId="164" fontId="12" fillId="0" borderId="10" xfId="0" applyNumberFormat="1" applyFont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44" fontId="12" fillId="0" borderId="1" xfId="0" applyNumberFormat="1" applyFont="1" applyBorder="1" applyAlignment="1" applyProtection="1">
      <alignment horizontal="center" vertical="center"/>
      <protection locked="0"/>
    </xf>
    <xf numFmtId="44" fontId="12" fillId="0" borderId="24" xfId="0" applyNumberFormat="1" applyFont="1" applyBorder="1" applyAlignment="1" applyProtection="1">
      <alignment horizontal="center" vertical="center"/>
      <protection locked="0"/>
    </xf>
    <xf numFmtId="44" fontId="0" fillId="2" borderId="10" xfId="1" applyFont="1" applyFill="1" applyBorder="1" applyAlignment="1">
      <alignment horizontal="left" shrinkToFit="1"/>
    </xf>
    <xf numFmtId="44" fontId="0" fillId="2" borderId="11" xfId="1" applyFont="1" applyFill="1" applyBorder="1" applyAlignment="1">
      <alignment horizontal="left" shrinkToFit="1"/>
    </xf>
    <xf numFmtId="0" fontId="12" fillId="0" borderId="26" xfId="0" applyFont="1" applyBorder="1" applyAlignment="1" applyProtection="1">
      <alignment horizontal="center" shrinkToFit="1"/>
      <protection locked="0"/>
    </xf>
    <xf numFmtId="0" fontId="12" fillId="0" borderId="27" xfId="0" applyFont="1" applyBorder="1" applyAlignment="1" applyProtection="1">
      <alignment horizontal="center" shrinkToFit="1"/>
      <protection locked="0"/>
    </xf>
    <xf numFmtId="0" fontId="12" fillId="0" borderId="28" xfId="0" applyFont="1" applyBorder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44" fontId="12" fillId="0" borderId="21" xfId="0" applyNumberFormat="1" applyFont="1" applyBorder="1" applyAlignment="1" applyProtection="1">
      <alignment horizontal="center" vertical="center"/>
      <protection locked="0"/>
    </xf>
    <xf numFmtId="44" fontId="12" fillId="0" borderId="22" xfId="0" applyNumberFormat="1" applyFont="1" applyBorder="1" applyAlignment="1" applyProtection="1">
      <alignment horizontal="center" vertical="center"/>
      <protection locked="0"/>
    </xf>
    <xf numFmtId="44" fontId="0" fillId="4" borderId="5" xfId="1" applyFont="1" applyFill="1" applyBorder="1" applyAlignment="1">
      <alignment horizontal="center" shrinkToFit="1"/>
    </xf>
    <xf numFmtId="44" fontId="0" fillId="4" borderId="4" xfId="1" applyFont="1" applyFill="1" applyBorder="1" applyAlignment="1">
      <alignment horizontal="center" shrinkToFit="1"/>
    </xf>
    <xf numFmtId="44" fontId="0" fillId="4" borderId="6" xfId="1" applyFont="1" applyFill="1" applyBorder="1" applyAlignment="1">
      <alignment horizontal="center" shrinkToFit="1"/>
    </xf>
    <xf numFmtId="44" fontId="0" fillId="4" borderId="7" xfId="1" applyFont="1" applyFill="1" applyBorder="1" applyAlignment="1">
      <alignment horizontal="center" shrinkToFit="1"/>
    </xf>
    <xf numFmtId="44" fontId="0" fillId="4" borderId="8" xfId="1" applyFont="1" applyFill="1" applyBorder="1" applyAlignment="1">
      <alignment horizontal="center" shrinkToFit="1"/>
    </xf>
    <xf numFmtId="44" fontId="0" fillId="4" borderId="9" xfId="1" applyFont="1" applyFill="1" applyBorder="1" applyAlignment="1">
      <alignment horizontal="center" shrinkToFi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4" fontId="12" fillId="0" borderId="26" xfId="0" applyNumberFormat="1" applyFont="1" applyBorder="1" applyAlignment="1" applyProtection="1">
      <alignment horizontal="center" vertical="center"/>
      <protection locked="0"/>
    </xf>
    <xf numFmtId="44" fontId="12" fillId="0" borderId="29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21" xfId="0" applyFont="1" applyBorder="1" applyAlignment="1" applyProtection="1">
      <alignment horizontal="center" shrinkToFit="1"/>
      <protection locked="0"/>
    </xf>
    <xf numFmtId="0" fontId="12" fillId="0" borderId="30" xfId="0" applyFont="1" applyBorder="1" applyAlignment="1" applyProtection="1">
      <alignment horizontal="center" shrinkToFit="1"/>
      <protection locked="0"/>
    </xf>
    <xf numFmtId="0" fontId="12" fillId="0" borderId="31" xfId="0" applyFont="1" applyBorder="1" applyAlignment="1" applyProtection="1">
      <alignment horizontal="center" shrinkToFit="1"/>
      <protection locked="0"/>
    </xf>
    <xf numFmtId="0" fontId="12" fillId="0" borderId="1" xfId="0" applyFont="1" applyBorder="1" applyAlignment="1" applyProtection="1">
      <alignment horizontal="center" shrinkToFit="1"/>
      <protection locked="0"/>
    </xf>
    <xf numFmtId="0" fontId="12" fillId="0" borderId="2" xfId="0" applyFont="1" applyBorder="1" applyAlignment="1" applyProtection="1">
      <alignment horizontal="center" shrinkToFit="1"/>
      <protection locked="0"/>
    </xf>
    <xf numFmtId="0" fontId="12" fillId="0" borderId="3" xfId="0" applyFont="1" applyBorder="1" applyAlignment="1" applyProtection="1">
      <alignment horizontal="center" shrinkToFit="1"/>
      <protection locked="0"/>
    </xf>
    <xf numFmtId="0" fontId="12" fillId="0" borderId="18" xfId="0" applyFont="1" applyBorder="1" applyAlignment="1" applyProtection="1">
      <alignment horizontal="center" shrinkToFit="1"/>
      <protection locked="0"/>
    </xf>
    <xf numFmtId="0" fontId="12" fillId="0" borderId="19" xfId="0" applyFont="1" applyBorder="1" applyAlignment="1" applyProtection="1">
      <alignment horizontal="center" shrinkToFit="1"/>
      <protection locked="0"/>
    </xf>
    <xf numFmtId="0" fontId="12" fillId="0" borderId="20" xfId="0" applyFont="1" applyBorder="1" applyAlignment="1" applyProtection="1">
      <alignment horizontal="center" shrinkToFit="1"/>
      <protection locked="0"/>
    </xf>
    <xf numFmtId="0" fontId="12" fillId="0" borderId="5" xfId="0" applyFont="1" applyBorder="1" applyAlignment="1" applyProtection="1">
      <alignment horizontal="center" shrinkToFit="1"/>
      <protection locked="0"/>
    </xf>
    <xf numFmtId="0" fontId="12" fillId="0" borderId="4" xfId="0" applyFont="1" applyBorder="1" applyAlignment="1" applyProtection="1">
      <alignment horizontal="center" shrinkToFit="1"/>
      <protection locked="0"/>
    </xf>
    <xf numFmtId="0" fontId="12" fillId="0" borderId="6" xfId="0" applyFont="1" applyBorder="1" applyAlignment="1" applyProtection="1">
      <alignment horizontal="center" shrinkToFit="1"/>
      <protection locked="0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4" fontId="17" fillId="0" borderId="12" xfId="2" applyNumberFormat="1" applyFont="1" applyBorder="1" applyAlignment="1" applyProtection="1">
      <alignment horizontal="left" vertical="top" wrapText="1" shrinkToFit="1"/>
      <protection locked="0"/>
    </xf>
    <xf numFmtId="14" fontId="17" fillId="0" borderId="0" xfId="2" applyNumberFormat="1" applyFont="1" applyAlignment="1" applyProtection="1">
      <alignment horizontal="left" vertical="top" wrapText="1" shrinkToFit="1"/>
      <protection locked="0"/>
    </xf>
    <xf numFmtId="14" fontId="17" fillId="0" borderId="7" xfId="2" applyNumberFormat="1" applyFont="1" applyBorder="1" applyAlignment="1" applyProtection="1">
      <alignment horizontal="left" vertical="top" wrapText="1" shrinkToFit="1"/>
      <protection locked="0"/>
    </xf>
    <xf numFmtId="14" fontId="17" fillId="0" borderId="8" xfId="2" applyNumberFormat="1" applyFont="1" applyBorder="1" applyAlignment="1" applyProtection="1">
      <alignment horizontal="left" vertical="top" wrapText="1" shrinkToFit="1"/>
      <protection locked="0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14" fontId="10" fillId="0" borderId="12" xfId="2" applyNumberFormat="1" applyFont="1" applyBorder="1" applyAlignment="1" applyProtection="1">
      <alignment horizontal="center" vertical="center" wrapText="1"/>
      <protection locked="0"/>
    </xf>
    <xf numFmtId="14" fontId="10" fillId="0" borderId="0" xfId="2" applyNumberFormat="1" applyFont="1" applyAlignment="1" applyProtection="1">
      <alignment horizontal="center" vertical="center" wrapText="1"/>
      <protection locked="0"/>
    </xf>
    <xf numFmtId="0" fontId="8" fillId="0" borderId="36" xfId="1" applyNumberFormat="1" applyFont="1" applyBorder="1" applyAlignment="1">
      <alignment horizontal="right"/>
    </xf>
    <xf numFmtId="0" fontId="8" fillId="0" borderId="3" xfId="1" applyNumberFormat="1" applyFont="1" applyBorder="1" applyAlignment="1">
      <alignment horizontal="right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6" fillId="0" borderId="2" xfId="0" applyFont="1" applyBorder="1" applyAlignment="1">
      <alignment horizontal="center" wrapText="1" shrinkToFit="1"/>
    </xf>
    <xf numFmtId="0" fontId="16" fillId="0" borderId="3" xfId="0" applyFont="1" applyBorder="1" applyAlignment="1">
      <alignment horizontal="center" wrapText="1" shrinkToFit="1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14" xfId="0" applyFont="1" applyBorder="1" applyAlignment="1" applyProtection="1">
      <alignment horizontal="left" vertical="top"/>
      <protection locked="0"/>
    </xf>
    <xf numFmtId="0" fontId="12" fillId="0" borderId="8" xfId="0" applyFont="1" applyBorder="1" applyAlignment="1" applyProtection="1">
      <alignment horizontal="left" vertical="top"/>
      <protection locked="0"/>
    </xf>
    <xf numFmtId="0" fontId="12" fillId="0" borderId="9" xfId="0" applyFont="1" applyBorder="1" applyAlignment="1" applyProtection="1">
      <alignment horizontal="left" vertical="top"/>
      <protection locked="0"/>
    </xf>
    <xf numFmtId="0" fontId="9" fillId="0" borderId="4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4" xfId="0" applyFont="1" applyBorder="1" applyAlignment="1">
      <alignment horizontal="left" wrapText="1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11" xfId="0" applyNumberFormat="1" applyFont="1" applyBorder="1" applyAlignment="1" applyProtection="1">
      <alignment horizontal="center" vertical="center"/>
      <protection locked="0"/>
    </xf>
    <xf numFmtId="0" fontId="8" fillId="0" borderId="36" xfId="1" applyNumberFormat="1" applyFont="1" applyBorder="1" applyAlignment="1">
      <alignment horizontal="center"/>
    </xf>
    <xf numFmtId="0" fontId="8" fillId="0" borderId="3" xfId="1" applyNumberFormat="1" applyFont="1" applyBorder="1" applyAlignment="1">
      <alignment horizontal="center"/>
    </xf>
    <xf numFmtId="0" fontId="8" fillId="0" borderId="38" xfId="1" applyNumberFormat="1" applyFont="1" applyBorder="1" applyAlignment="1">
      <alignment horizontal="right"/>
    </xf>
    <xf numFmtId="0" fontId="8" fillId="0" borderId="28" xfId="1" applyNumberFormat="1" applyFont="1" applyBorder="1" applyAlignment="1">
      <alignment horizontal="right"/>
    </xf>
    <xf numFmtId="0" fontId="23" fillId="0" borderId="1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6" fontId="0" fillId="0" borderId="4" xfId="0" applyNumberFormat="1" applyBorder="1" applyAlignment="1" applyProtection="1">
      <alignment horizontal="left" vertical="center" indent="1"/>
      <protection locked="0"/>
    </xf>
    <xf numFmtId="166" fontId="0" fillId="0" borderId="6" xfId="0" applyNumberFormat="1" applyBorder="1" applyAlignment="1" applyProtection="1">
      <alignment horizontal="left" vertical="center" indent="1"/>
      <protection locked="0"/>
    </xf>
    <xf numFmtId="166" fontId="0" fillId="0" borderId="8" xfId="0" applyNumberFormat="1" applyBorder="1" applyAlignment="1" applyProtection="1">
      <alignment horizontal="left" vertical="center" indent="1"/>
      <protection locked="0"/>
    </xf>
    <xf numFmtId="166" fontId="0" fillId="0" borderId="9" xfId="0" applyNumberForma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64" fontId="13" fillId="0" borderId="4" xfId="0" applyNumberFormat="1" applyFont="1" applyBorder="1" applyAlignment="1" applyProtection="1">
      <alignment horizontal="left" vertical="center" indent="1"/>
      <protection locked="0"/>
    </xf>
    <xf numFmtId="164" fontId="13" fillId="0" borderId="6" xfId="0" applyNumberFormat="1" applyFont="1" applyBorder="1" applyAlignment="1" applyProtection="1">
      <alignment horizontal="left" vertical="center" indent="1"/>
      <protection locked="0"/>
    </xf>
    <xf numFmtId="164" fontId="13" fillId="0" borderId="8" xfId="0" applyNumberFormat="1" applyFont="1" applyBorder="1" applyAlignment="1" applyProtection="1">
      <alignment horizontal="left" vertical="center" indent="1"/>
      <protection locked="0"/>
    </xf>
    <xf numFmtId="164" fontId="13" fillId="0" borderId="9" xfId="0" applyNumberFormat="1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32" xfId="1" applyNumberFormat="1" applyFont="1" applyBorder="1" applyAlignment="1">
      <alignment horizontal="left"/>
    </xf>
    <xf numFmtId="0" fontId="7" fillId="0" borderId="20" xfId="1" applyNumberFormat="1" applyFont="1" applyBorder="1" applyAlignment="1">
      <alignment horizontal="left"/>
    </xf>
    <xf numFmtId="0" fontId="7" fillId="0" borderId="34" xfId="1" applyNumberFormat="1" applyFont="1" applyBorder="1" applyAlignment="1">
      <alignment horizontal="left"/>
    </xf>
    <xf numFmtId="0" fontId="7" fillId="0" borderId="9" xfId="1" applyNumberFormat="1" applyFont="1" applyBorder="1" applyAlignment="1">
      <alignment horizontal="left"/>
    </xf>
    <xf numFmtId="44" fontId="0" fillId="4" borderId="10" xfId="1" applyFont="1" applyFill="1" applyBorder="1" applyAlignment="1">
      <alignment horizontal="left" shrinkToFit="1"/>
    </xf>
    <xf numFmtId="44" fontId="0" fillId="4" borderId="11" xfId="1" applyFont="1" applyFill="1" applyBorder="1" applyAlignment="1">
      <alignment horizontal="left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26" fillId="0" borderId="0" xfId="0" applyFont="1"/>
    <xf numFmtId="2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40" xfId="0" applyFill="1" applyBorder="1" applyAlignment="1">
      <alignment wrapText="1"/>
    </xf>
    <xf numFmtId="0" fontId="0" fillId="0" borderId="40" xfId="0" applyBorder="1" applyAlignment="1">
      <alignment wrapText="1"/>
    </xf>
    <xf numFmtId="0" fontId="12" fillId="0" borderId="15" xfId="0" applyFont="1" applyFill="1" applyBorder="1" applyAlignment="1" applyProtection="1">
      <alignment horizont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42" fontId="12" fillId="0" borderId="16" xfId="0" applyNumberFormat="1" applyFont="1" applyFill="1" applyBorder="1" applyAlignment="1" applyProtection="1">
      <alignment horizontal="center"/>
      <protection locked="0"/>
    </xf>
    <xf numFmtId="42" fontId="12" fillId="0" borderId="16" xfId="0" applyNumberFormat="1" applyFont="1" applyFill="1" applyBorder="1" applyAlignment="1" applyProtection="1">
      <alignment horizontal="center" vertical="center"/>
      <protection locked="0"/>
    </xf>
    <xf numFmtId="42" fontId="12" fillId="0" borderId="10" xfId="1" applyNumberFormat="1" applyFont="1" applyFill="1" applyBorder="1" applyAlignment="1" applyProtection="1">
      <alignment horizontal="left" vertical="center"/>
      <protection locked="0"/>
    </xf>
    <xf numFmtId="42" fontId="12" fillId="0" borderId="11" xfId="1" applyNumberFormat="1" applyFont="1" applyFill="1" applyBorder="1" applyAlignment="1" applyProtection="1">
      <alignment horizontal="left" vertical="center"/>
      <protection locked="0"/>
    </xf>
    <xf numFmtId="44" fontId="12" fillId="0" borderId="10" xfId="1" applyFont="1" applyFill="1" applyBorder="1" applyAlignment="1" applyProtection="1">
      <alignment horizontal="left" vertical="center"/>
      <protection locked="0"/>
    </xf>
    <xf numFmtId="44" fontId="12" fillId="0" borderId="11" xfId="1" applyFont="1" applyFill="1" applyBorder="1" applyAlignment="1" applyProtection="1">
      <alignment horizontal="left" vertical="center"/>
      <protection locked="0"/>
    </xf>
    <xf numFmtId="44" fontId="0" fillId="5" borderId="10" xfId="0" applyNumberFormat="1" applyFill="1" applyBorder="1" applyAlignment="1">
      <alignment horizontal="left" vertical="center"/>
    </xf>
    <xf numFmtId="44" fontId="0" fillId="5" borderId="11" xfId="0" applyNumberFormat="1" applyFill="1" applyBorder="1" applyAlignment="1">
      <alignment horizontal="left" vertical="center"/>
    </xf>
    <xf numFmtId="44" fontId="0" fillId="5" borderId="10" xfId="0" applyNumberFormat="1" applyFill="1" applyBorder="1" applyAlignment="1">
      <alignment horizontal="left" shrinkToFit="1"/>
    </xf>
    <xf numFmtId="44" fontId="0" fillId="5" borderId="11" xfId="0" applyNumberFormat="1" applyFill="1" applyBorder="1" applyAlignment="1">
      <alignment horizontal="left" shrinkToFit="1"/>
    </xf>
    <xf numFmtId="0" fontId="2" fillId="5" borderId="10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14" fontId="10" fillId="5" borderId="17" xfId="2" applyNumberFormat="1" applyFont="1" applyFill="1" applyBorder="1" applyAlignment="1">
      <alignment horizontal="right" wrapText="1"/>
    </xf>
    <xf numFmtId="14" fontId="10" fillId="5" borderId="23" xfId="2" applyNumberFormat="1" applyFont="1" applyFill="1" applyBorder="1" applyAlignment="1">
      <alignment horizontal="right" wrapText="1"/>
    </xf>
    <xf numFmtId="14" fontId="10" fillId="5" borderId="25" xfId="2" applyNumberFormat="1" applyFont="1" applyFill="1" applyBorder="1" applyAlignment="1">
      <alignment horizontal="right" wrapText="1"/>
    </xf>
    <xf numFmtId="44" fontId="8" fillId="5" borderId="33" xfId="1" applyFont="1" applyFill="1" applyBorder="1" applyAlignment="1">
      <alignment horizontal="center"/>
    </xf>
    <xf numFmtId="44" fontId="8" fillId="5" borderId="35" xfId="1" applyFont="1" applyFill="1" applyBorder="1" applyAlignment="1">
      <alignment horizontal="center"/>
    </xf>
    <xf numFmtId="44" fontId="12" fillId="5" borderId="37" xfId="0" applyNumberFormat="1" applyFont="1" applyFill="1" applyBorder="1" applyProtection="1">
      <protection locked="0"/>
    </xf>
    <xf numFmtId="44" fontId="12" fillId="5" borderId="39" xfId="0" applyNumberFormat="1" applyFont="1" applyFill="1" applyBorder="1" applyProtection="1">
      <protection locked="0"/>
    </xf>
    <xf numFmtId="44" fontId="6" fillId="5" borderId="13" xfId="1" applyFont="1" applyFill="1" applyBorder="1" applyAlignment="1">
      <alignment horizontal="center"/>
    </xf>
    <xf numFmtId="44" fontId="6" fillId="5" borderId="11" xfId="1" applyFont="1" applyFill="1" applyBorder="1" applyAlignment="1">
      <alignment horizontal="center"/>
    </xf>
  </cellXfs>
  <cellStyles count="5">
    <cellStyle name="Currency" xfId="1" builtinId="4"/>
    <cellStyle name="Currency 2" xfId="3" xr:uid="{00000000-0005-0000-0000-000001000000}"/>
    <cellStyle name="Hyperlink" xfId="4" builtinId="8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dot.gov/programs/planning/assets/planning-partners/perdiem" TargetMode="External"/><Relationship Id="rId1" Type="http://schemas.openxmlformats.org/officeDocument/2006/relationships/hyperlink" Target="https://www.codot.gov/programs/planning/documents/resources/rpa_guide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showGridLines="0" tabSelected="1" zoomScaleNormal="100" workbookViewId="0">
      <selection activeCell="C2" sqref="C2:R2"/>
    </sheetView>
  </sheetViews>
  <sheetFormatPr defaultRowHeight="15" x14ac:dyDescent="0.25"/>
  <cols>
    <col min="1" max="1" width="10.28515625" customWidth="1"/>
    <col min="2" max="2" width="14.42578125" customWidth="1"/>
    <col min="4" max="4" width="6.140625" customWidth="1"/>
    <col min="6" max="6" width="5" customWidth="1"/>
    <col min="7" max="7" width="11.5703125" customWidth="1"/>
    <col min="8" max="8" width="12" customWidth="1"/>
    <col min="9" max="9" width="9.140625" style="2" customWidth="1"/>
    <col min="10" max="10" width="10.7109375" customWidth="1"/>
    <col min="12" max="13" width="12.5703125" customWidth="1"/>
    <col min="14" max="14" width="12.5703125" style="1" customWidth="1"/>
    <col min="15" max="15" width="10.140625" customWidth="1"/>
    <col min="16" max="16" width="11.85546875" customWidth="1"/>
    <col min="17" max="17" width="11.5703125" customWidth="1"/>
    <col min="18" max="18" width="16.42578125" customWidth="1"/>
  </cols>
  <sheetData>
    <row r="1" spans="1:18" x14ac:dyDescent="0.25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21.75" customHeight="1" x14ac:dyDescent="0.25">
      <c r="A2" s="31" t="s">
        <v>33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 customHeight="1" x14ac:dyDescent="0.25">
      <c r="A3" s="153" t="s">
        <v>38</v>
      </c>
      <c r="B3" s="35" t="s">
        <v>23</v>
      </c>
      <c r="C3" s="167" t="s">
        <v>0</v>
      </c>
      <c r="D3" s="167"/>
      <c r="E3" s="167"/>
      <c r="F3" s="168"/>
      <c r="G3" s="35" t="s">
        <v>27</v>
      </c>
      <c r="H3" s="35" t="s">
        <v>54</v>
      </c>
      <c r="I3" s="28" t="s">
        <v>2</v>
      </c>
      <c r="J3" s="29"/>
      <c r="K3" s="30"/>
      <c r="L3" s="169" t="s">
        <v>34</v>
      </c>
      <c r="M3" s="170"/>
      <c r="N3" s="170"/>
      <c r="O3" s="171"/>
      <c r="P3" s="171"/>
      <c r="Q3" s="172"/>
      <c r="R3" s="196" t="s">
        <v>10</v>
      </c>
    </row>
    <row r="4" spans="1:18" ht="15" customHeight="1" x14ac:dyDescent="0.25">
      <c r="A4" s="154"/>
      <c r="B4" s="36"/>
      <c r="C4" s="159" t="s">
        <v>19</v>
      </c>
      <c r="D4" s="160"/>
      <c r="E4" s="159" t="s">
        <v>20</v>
      </c>
      <c r="F4" s="160"/>
      <c r="G4" s="176"/>
      <c r="H4" s="176"/>
      <c r="I4" s="124" t="s">
        <v>48</v>
      </c>
      <c r="J4" s="125"/>
      <c r="K4" s="126"/>
      <c r="L4" s="157" t="s">
        <v>44</v>
      </c>
      <c r="M4" s="158"/>
      <c r="N4" s="8" t="s">
        <v>55</v>
      </c>
      <c r="O4" s="8"/>
      <c r="Q4" s="165" t="s">
        <v>21</v>
      </c>
      <c r="R4" s="197"/>
    </row>
    <row r="5" spans="1:18" ht="80.25" customHeight="1" x14ac:dyDescent="0.25">
      <c r="A5" s="154"/>
      <c r="B5" s="36"/>
      <c r="C5" s="161"/>
      <c r="D5" s="162"/>
      <c r="E5" s="161"/>
      <c r="F5" s="162"/>
      <c r="G5" s="176"/>
      <c r="H5" s="176"/>
      <c r="I5" s="182" t="s">
        <v>57</v>
      </c>
      <c r="J5" s="38" t="s">
        <v>41</v>
      </c>
      <c r="K5" s="38" t="s">
        <v>42</v>
      </c>
      <c r="L5" s="173" t="s">
        <v>56</v>
      </c>
      <c r="M5" s="174"/>
      <c r="N5" s="175"/>
      <c r="O5" s="165" t="s">
        <v>37</v>
      </c>
      <c r="P5" s="155" t="s">
        <v>9</v>
      </c>
      <c r="Q5" s="178"/>
      <c r="R5" s="197"/>
    </row>
    <row r="6" spans="1:18" ht="18" customHeight="1" x14ac:dyDescent="0.25">
      <c r="A6" s="4" t="s">
        <v>1</v>
      </c>
      <c r="B6" s="37"/>
      <c r="C6" s="163"/>
      <c r="D6" s="164"/>
      <c r="E6" s="163"/>
      <c r="F6" s="164"/>
      <c r="G6" s="177"/>
      <c r="H6" s="177"/>
      <c r="I6" s="183" t="s">
        <v>50</v>
      </c>
      <c r="J6" s="39"/>
      <c r="K6" s="39"/>
      <c r="L6" s="5" t="s">
        <v>24</v>
      </c>
      <c r="M6" s="6" t="s">
        <v>25</v>
      </c>
      <c r="N6" s="5" t="s">
        <v>26</v>
      </c>
      <c r="O6" s="166"/>
      <c r="P6" s="156"/>
      <c r="Q6" s="166"/>
      <c r="R6" s="198"/>
    </row>
    <row r="7" spans="1:18" x14ac:dyDescent="0.25">
      <c r="A7" s="118"/>
      <c r="B7" s="33"/>
      <c r="C7" s="11"/>
      <c r="D7" s="12"/>
      <c r="E7" s="11"/>
      <c r="F7" s="12"/>
      <c r="G7" s="23"/>
      <c r="H7" s="23"/>
      <c r="I7" s="180"/>
      <c r="J7" s="17">
        <f>IF(I8&gt;0,ROUND(VLOOKUP(I8,$A$43:$B$44,2,FALSE),2),$B$43)</f>
        <v>0.6</v>
      </c>
      <c r="K7" s="25">
        <f>I7*J7</f>
        <v>0</v>
      </c>
      <c r="L7" s="184"/>
      <c r="M7" s="184"/>
      <c r="N7" s="185"/>
      <c r="O7" s="188"/>
      <c r="P7" s="19">
        <f>L8+M8+N8+O7</f>
        <v>0</v>
      </c>
      <c r="Q7" s="190"/>
      <c r="R7" s="192">
        <f>K7+P7+Q7</f>
        <v>0</v>
      </c>
    </row>
    <row r="8" spans="1:18" x14ac:dyDescent="0.25">
      <c r="A8" s="119"/>
      <c r="B8" s="34"/>
      <c r="C8" s="13"/>
      <c r="D8" s="14"/>
      <c r="E8" s="13"/>
      <c r="F8" s="14"/>
      <c r="G8" s="24"/>
      <c r="H8" s="24"/>
      <c r="I8" s="181" t="s">
        <v>35</v>
      </c>
      <c r="J8" s="18"/>
      <c r="K8" s="26"/>
      <c r="L8" s="186"/>
      <c r="M8" s="186"/>
      <c r="N8" s="187"/>
      <c r="O8" s="189"/>
      <c r="P8" s="20"/>
      <c r="Q8" s="191"/>
      <c r="R8" s="193"/>
    </row>
    <row r="9" spans="1:18" x14ac:dyDescent="0.25">
      <c r="A9" s="118"/>
      <c r="B9" s="33"/>
      <c r="C9" s="11"/>
      <c r="D9" s="12"/>
      <c r="E9" s="11"/>
      <c r="F9" s="12"/>
      <c r="G9" s="23"/>
      <c r="H9" s="23"/>
      <c r="I9" s="180"/>
      <c r="J9" s="17">
        <f>IF(I10&gt;0,ROUND(VLOOKUP(I10,$A$43:$B$44,2,FALSE),2),$B$43)</f>
        <v>0.6</v>
      </c>
      <c r="K9" s="25">
        <f>I9*J9</f>
        <v>0</v>
      </c>
      <c r="L9" s="184"/>
      <c r="M9" s="184"/>
      <c r="N9" s="185"/>
      <c r="O9" s="188"/>
      <c r="P9" s="19">
        <f>L10+M10+N10+O9</f>
        <v>0</v>
      </c>
      <c r="Q9" s="190"/>
      <c r="R9" s="192">
        <f>K9+P9+Q9</f>
        <v>0</v>
      </c>
    </row>
    <row r="10" spans="1:18" x14ac:dyDescent="0.25">
      <c r="A10" s="119"/>
      <c r="B10" s="34"/>
      <c r="C10" s="13"/>
      <c r="D10" s="14"/>
      <c r="E10" s="13"/>
      <c r="F10" s="14"/>
      <c r="G10" s="24"/>
      <c r="H10" s="24"/>
      <c r="I10" s="181" t="s">
        <v>35</v>
      </c>
      <c r="J10" s="18"/>
      <c r="K10" s="26"/>
      <c r="L10" s="186"/>
      <c r="M10" s="186"/>
      <c r="N10" s="187"/>
      <c r="O10" s="189"/>
      <c r="P10" s="20"/>
      <c r="Q10" s="191"/>
      <c r="R10" s="193"/>
    </row>
    <row r="11" spans="1:18" x14ac:dyDescent="0.25">
      <c r="A11" s="118"/>
      <c r="B11" s="33"/>
      <c r="C11" s="11"/>
      <c r="D11" s="12"/>
      <c r="E11" s="11"/>
      <c r="F11" s="12"/>
      <c r="G11" s="23"/>
      <c r="H11" s="23"/>
      <c r="I11" s="180"/>
      <c r="J11" s="17">
        <f>IF(I12&gt;0,ROUND(VLOOKUP(I12,$A$43:$B$44,2,FALSE),2),$B$43)</f>
        <v>0.6</v>
      </c>
      <c r="K11" s="25">
        <f>I11*J11</f>
        <v>0</v>
      </c>
      <c r="L11" s="184"/>
      <c r="M11" s="184"/>
      <c r="N11" s="185"/>
      <c r="O11" s="188"/>
      <c r="P11" s="19">
        <f>L12+M12+N12+O11</f>
        <v>0</v>
      </c>
      <c r="Q11" s="190"/>
      <c r="R11" s="192">
        <f>K11+P11+Q11</f>
        <v>0</v>
      </c>
    </row>
    <row r="12" spans="1:18" x14ac:dyDescent="0.25">
      <c r="A12" s="119"/>
      <c r="B12" s="34"/>
      <c r="C12" s="13"/>
      <c r="D12" s="14"/>
      <c r="E12" s="13"/>
      <c r="F12" s="14"/>
      <c r="G12" s="24"/>
      <c r="H12" s="24"/>
      <c r="I12" s="181" t="s">
        <v>35</v>
      </c>
      <c r="J12" s="18"/>
      <c r="K12" s="26"/>
      <c r="L12" s="186"/>
      <c r="M12" s="186"/>
      <c r="N12" s="187"/>
      <c r="O12" s="189"/>
      <c r="P12" s="20"/>
      <c r="Q12" s="191"/>
      <c r="R12" s="193"/>
    </row>
    <row r="13" spans="1:18" x14ac:dyDescent="0.25">
      <c r="A13" s="118"/>
      <c r="B13" s="33"/>
      <c r="C13" s="11"/>
      <c r="D13" s="12"/>
      <c r="E13" s="11"/>
      <c r="F13" s="12"/>
      <c r="G13" s="23"/>
      <c r="H13" s="23"/>
      <c r="I13" s="180"/>
      <c r="J13" s="17">
        <f>IF(I14&gt;0,ROUND(VLOOKUP(I14,$A$43:$B$44,2,FALSE),2),$B$43)</f>
        <v>0.6</v>
      </c>
      <c r="K13" s="25">
        <f>I13*J13</f>
        <v>0</v>
      </c>
      <c r="L13" s="184"/>
      <c r="M13" s="184"/>
      <c r="N13" s="185"/>
      <c r="O13" s="188"/>
      <c r="P13" s="19">
        <f>L14+M14+N14+O13</f>
        <v>0</v>
      </c>
      <c r="Q13" s="190"/>
      <c r="R13" s="192">
        <f>K13+P13+Q13</f>
        <v>0</v>
      </c>
    </row>
    <row r="14" spans="1:18" x14ac:dyDescent="0.25">
      <c r="A14" s="119"/>
      <c r="B14" s="34"/>
      <c r="C14" s="13"/>
      <c r="D14" s="14"/>
      <c r="E14" s="13"/>
      <c r="F14" s="14"/>
      <c r="G14" s="24"/>
      <c r="H14" s="24"/>
      <c r="I14" s="181" t="s">
        <v>35</v>
      </c>
      <c r="J14" s="18"/>
      <c r="K14" s="26"/>
      <c r="L14" s="186"/>
      <c r="M14" s="186"/>
      <c r="N14" s="187"/>
      <c r="O14" s="189"/>
      <c r="P14" s="20"/>
      <c r="Q14" s="191"/>
      <c r="R14" s="193"/>
    </row>
    <row r="15" spans="1:18" x14ac:dyDescent="0.25">
      <c r="A15" s="118"/>
      <c r="B15" s="33"/>
      <c r="C15" s="11"/>
      <c r="D15" s="12"/>
      <c r="E15" s="11"/>
      <c r="F15" s="12"/>
      <c r="G15" s="23"/>
      <c r="H15" s="23"/>
      <c r="I15" s="180"/>
      <c r="J15" s="17">
        <f>IF(I16&gt;0,ROUND(VLOOKUP(I16,$A$43:$B$44,2,FALSE),2),$B$43)</f>
        <v>0.6</v>
      </c>
      <c r="K15" s="25">
        <f>I15*J15</f>
        <v>0</v>
      </c>
      <c r="L15" s="184"/>
      <c r="M15" s="184"/>
      <c r="N15" s="185"/>
      <c r="O15" s="188"/>
      <c r="P15" s="19">
        <f>L16+M16+N16+O15</f>
        <v>0</v>
      </c>
      <c r="Q15" s="190"/>
      <c r="R15" s="192">
        <f>K15+P15+Q15</f>
        <v>0</v>
      </c>
    </row>
    <row r="16" spans="1:18" x14ac:dyDescent="0.25">
      <c r="A16" s="119"/>
      <c r="B16" s="34"/>
      <c r="C16" s="13"/>
      <c r="D16" s="14"/>
      <c r="E16" s="13"/>
      <c r="F16" s="14"/>
      <c r="G16" s="24"/>
      <c r="H16" s="24"/>
      <c r="I16" s="181" t="s">
        <v>35</v>
      </c>
      <c r="J16" s="18"/>
      <c r="K16" s="26"/>
      <c r="L16" s="186"/>
      <c r="M16" s="186"/>
      <c r="N16" s="187"/>
      <c r="O16" s="189"/>
      <c r="P16" s="20"/>
      <c r="Q16" s="191"/>
      <c r="R16" s="193"/>
    </row>
    <row r="17" spans="1:18" x14ac:dyDescent="0.25">
      <c r="A17" s="118"/>
      <c r="B17" s="33"/>
      <c r="C17" s="11"/>
      <c r="D17" s="12"/>
      <c r="E17" s="11"/>
      <c r="F17" s="12"/>
      <c r="G17" s="23"/>
      <c r="H17" s="23"/>
      <c r="I17" s="180"/>
      <c r="J17" s="17">
        <f>IF(I18&gt;0,ROUND(VLOOKUP(I18,$A$43:$B$44,2,FALSE),2),$B$43)</f>
        <v>0.6</v>
      </c>
      <c r="K17" s="25">
        <f>I17*J17</f>
        <v>0</v>
      </c>
      <c r="L17" s="184"/>
      <c r="M17" s="184"/>
      <c r="N17" s="185"/>
      <c r="O17" s="188"/>
      <c r="P17" s="19">
        <f>L18+M18+N18+O17</f>
        <v>0</v>
      </c>
      <c r="Q17" s="190"/>
      <c r="R17" s="192">
        <f>K17+P17+Q17</f>
        <v>0</v>
      </c>
    </row>
    <row r="18" spans="1:18" x14ac:dyDescent="0.25">
      <c r="A18" s="119"/>
      <c r="B18" s="34"/>
      <c r="C18" s="13"/>
      <c r="D18" s="14"/>
      <c r="E18" s="13"/>
      <c r="F18" s="14"/>
      <c r="G18" s="24"/>
      <c r="H18" s="24"/>
      <c r="I18" s="181" t="s">
        <v>35</v>
      </c>
      <c r="J18" s="18"/>
      <c r="K18" s="26"/>
      <c r="L18" s="186"/>
      <c r="M18" s="186"/>
      <c r="N18" s="187"/>
      <c r="O18" s="189"/>
      <c r="P18" s="20"/>
      <c r="Q18" s="191"/>
      <c r="R18" s="193"/>
    </row>
    <row r="19" spans="1:18" x14ac:dyDescent="0.25">
      <c r="A19" s="118"/>
      <c r="B19" s="33"/>
      <c r="C19" s="11"/>
      <c r="D19" s="12"/>
      <c r="E19" s="11"/>
      <c r="F19" s="12"/>
      <c r="G19" s="23"/>
      <c r="H19" s="23"/>
      <c r="I19" s="180"/>
      <c r="J19" s="17">
        <f>IF(I20&gt;0,ROUND(VLOOKUP(I20,$A$43:$B$44,2,FALSE),2),$B$43)</f>
        <v>0.6</v>
      </c>
      <c r="K19" s="25">
        <f>I19*J19</f>
        <v>0</v>
      </c>
      <c r="L19" s="184"/>
      <c r="M19" s="184"/>
      <c r="N19" s="185"/>
      <c r="O19" s="188"/>
      <c r="P19" s="19">
        <f>L20+M20+N20+O19</f>
        <v>0</v>
      </c>
      <c r="Q19" s="190"/>
      <c r="R19" s="192">
        <f>K19+P19+Q19</f>
        <v>0</v>
      </c>
    </row>
    <row r="20" spans="1:18" x14ac:dyDescent="0.25">
      <c r="A20" s="119"/>
      <c r="B20" s="34"/>
      <c r="C20" s="13"/>
      <c r="D20" s="14"/>
      <c r="E20" s="13"/>
      <c r="F20" s="14"/>
      <c r="G20" s="24"/>
      <c r="H20" s="24"/>
      <c r="I20" s="7" t="s">
        <v>35</v>
      </c>
      <c r="J20" s="18"/>
      <c r="K20" s="26"/>
      <c r="L20" s="186"/>
      <c r="M20" s="186"/>
      <c r="N20" s="187"/>
      <c r="O20" s="189"/>
      <c r="P20" s="20"/>
      <c r="Q20" s="191"/>
      <c r="R20" s="193"/>
    </row>
    <row r="21" spans="1:18" x14ac:dyDescent="0.25">
      <c r="A21" s="95" t="s">
        <v>3</v>
      </c>
      <c r="B21" s="96"/>
      <c r="C21" s="96"/>
      <c r="D21" s="96"/>
      <c r="E21" s="96"/>
      <c r="F21" s="96"/>
      <c r="G21" s="96"/>
      <c r="H21" s="97"/>
      <c r="I21" s="15">
        <f>SUM(I7:I20)</f>
        <v>0</v>
      </c>
      <c r="J21" s="17"/>
      <c r="K21" s="42">
        <f>SUM(K7:K20)</f>
        <v>0</v>
      </c>
      <c r="L21" s="50"/>
      <c r="M21" s="51"/>
      <c r="N21" s="51"/>
      <c r="O21" s="52"/>
      <c r="P21" s="21">
        <f>SUM(P7:P20)</f>
        <v>0</v>
      </c>
      <c r="Q21" s="151">
        <f>SUM(Q7:Q20)</f>
        <v>0</v>
      </c>
      <c r="R21" s="194">
        <f>K21+P21+Q21</f>
        <v>0</v>
      </c>
    </row>
    <row r="22" spans="1:18" x14ac:dyDescent="0.25">
      <c r="A22" s="98"/>
      <c r="B22" s="99"/>
      <c r="C22" s="99"/>
      <c r="D22" s="99"/>
      <c r="E22" s="99"/>
      <c r="F22" s="99"/>
      <c r="G22" s="99"/>
      <c r="H22" s="100"/>
      <c r="I22" s="16"/>
      <c r="J22" s="18"/>
      <c r="K22" s="43"/>
      <c r="L22" s="53"/>
      <c r="M22" s="54"/>
      <c r="N22" s="54"/>
      <c r="O22" s="55"/>
      <c r="P22" s="22"/>
      <c r="Q22" s="152"/>
      <c r="R22" s="195"/>
    </row>
    <row r="23" spans="1:18" ht="30" customHeight="1" x14ac:dyDescent="0.25">
      <c r="A23" s="101" t="s">
        <v>51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2"/>
    </row>
    <row r="24" spans="1:18" ht="15.75" thickBot="1" x14ac:dyDescent="0.3">
      <c r="A24" s="58"/>
      <c r="B24" s="59"/>
      <c r="D24" s="47" t="s">
        <v>16</v>
      </c>
      <c r="E24" s="47"/>
      <c r="F24" s="47"/>
      <c r="G24" s="47"/>
      <c r="H24" s="47" t="s">
        <v>17</v>
      </c>
      <c r="I24" s="47"/>
      <c r="K24" s="47" t="s">
        <v>16</v>
      </c>
      <c r="L24" s="47"/>
      <c r="M24" s="47"/>
      <c r="N24" s="47" t="s">
        <v>17</v>
      </c>
      <c r="O24" s="47"/>
      <c r="P24" s="58"/>
      <c r="Q24" s="59"/>
      <c r="R24" s="60"/>
    </row>
    <row r="25" spans="1:18" ht="21" customHeight="1" x14ac:dyDescent="0.25">
      <c r="A25" s="89" t="s">
        <v>18</v>
      </c>
      <c r="B25" s="90"/>
      <c r="C25" s="199" t="s">
        <v>4</v>
      </c>
      <c r="D25" s="73"/>
      <c r="E25" s="74"/>
      <c r="F25" s="74"/>
      <c r="G25" s="75"/>
      <c r="H25" s="48"/>
      <c r="I25" s="49"/>
      <c r="J25" s="199" t="s">
        <v>28</v>
      </c>
      <c r="K25" s="67"/>
      <c r="L25" s="68"/>
      <c r="M25" s="69"/>
      <c r="N25" s="48"/>
      <c r="O25" s="49"/>
      <c r="P25" s="147" t="s">
        <v>12</v>
      </c>
      <c r="Q25" s="148"/>
      <c r="R25" s="202">
        <f>H25+H26+H27+H28+H29+N25+N26+N27+N28+N29</f>
        <v>0</v>
      </c>
    </row>
    <row r="26" spans="1:18" ht="21" customHeight="1" x14ac:dyDescent="0.25">
      <c r="A26" s="83" t="s">
        <v>39</v>
      </c>
      <c r="B26" s="84"/>
      <c r="C26" s="200" t="s">
        <v>5</v>
      </c>
      <c r="D26" s="76"/>
      <c r="E26" s="77"/>
      <c r="F26" s="77"/>
      <c r="G26" s="78"/>
      <c r="H26" s="40"/>
      <c r="I26" s="41"/>
      <c r="J26" s="200" t="s">
        <v>29</v>
      </c>
      <c r="K26" s="70"/>
      <c r="L26" s="71"/>
      <c r="M26" s="72"/>
      <c r="N26" s="40"/>
      <c r="O26" s="41"/>
      <c r="P26" s="149"/>
      <c r="Q26" s="150"/>
      <c r="R26" s="203"/>
    </row>
    <row r="27" spans="1:18" ht="21" customHeight="1" x14ac:dyDescent="0.3">
      <c r="A27" s="83"/>
      <c r="B27" s="84"/>
      <c r="C27" s="200" t="s">
        <v>6</v>
      </c>
      <c r="D27" s="76"/>
      <c r="E27" s="77"/>
      <c r="F27" s="77"/>
      <c r="G27" s="78"/>
      <c r="H27" s="40"/>
      <c r="I27" s="41"/>
      <c r="J27" s="200" t="s">
        <v>30</v>
      </c>
      <c r="K27" s="70"/>
      <c r="L27" s="71"/>
      <c r="M27" s="72"/>
      <c r="N27" s="40"/>
      <c r="O27" s="41"/>
      <c r="P27" s="91" t="s">
        <v>13</v>
      </c>
      <c r="Q27" s="92"/>
      <c r="R27" s="204"/>
    </row>
    <row r="28" spans="1:18" ht="21" customHeight="1" x14ac:dyDescent="0.3">
      <c r="A28" s="83"/>
      <c r="B28" s="84"/>
      <c r="C28" s="200" t="s">
        <v>7</v>
      </c>
      <c r="D28" s="76"/>
      <c r="E28" s="77"/>
      <c r="F28" s="77"/>
      <c r="G28" s="78"/>
      <c r="H28" s="40"/>
      <c r="I28" s="41"/>
      <c r="J28" s="200" t="s">
        <v>31</v>
      </c>
      <c r="K28" s="70"/>
      <c r="L28" s="71"/>
      <c r="M28" s="72"/>
      <c r="N28" s="40"/>
      <c r="O28" s="41"/>
      <c r="P28" s="120"/>
      <c r="Q28" s="121"/>
      <c r="R28" s="204"/>
    </row>
    <row r="29" spans="1:18" ht="21" customHeight="1" thickBot="1" x14ac:dyDescent="0.35">
      <c r="A29" s="85"/>
      <c r="B29" s="86"/>
      <c r="C29" s="201" t="s">
        <v>8</v>
      </c>
      <c r="D29" s="44"/>
      <c r="E29" s="45"/>
      <c r="F29" s="45"/>
      <c r="G29" s="46"/>
      <c r="H29" s="61"/>
      <c r="I29" s="62"/>
      <c r="J29" s="201" t="s">
        <v>32</v>
      </c>
      <c r="K29" s="44"/>
      <c r="L29" s="45"/>
      <c r="M29" s="46"/>
      <c r="N29" s="61"/>
      <c r="O29" s="62"/>
      <c r="P29" s="122" t="s">
        <v>14</v>
      </c>
      <c r="Q29" s="123"/>
      <c r="R29" s="205"/>
    </row>
    <row r="30" spans="1:18" ht="15" customHeight="1" x14ac:dyDescent="0.25">
      <c r="A30" s="103" t="s">
        <v>22</v>
      </c>
      <c r="B30" s="104"/>
      <c r="C30" s="105"/>
      <c r="D30" s="105"/>
      <c r="E30" s="105"/>
      <c r="F30" s="105"/>
      <c r="G30" s="106"/>
      <c r="H30" s="110"/>
      <c r="I30" s="110"/>
      <c r="J30" s="110"/>
      <c r="K30" s="110"/>
      <c r="L30" s="110"/>
      <c r="M30" s="110"/>
      <c r="N30" s="110"/>
      <c r="O30" s="111"/>
      <c r="P30" s="63" t="s">
        <v>11</v>
      </c>
      <c r="Q30" s="64"/>
      <c r="R30" s="206">
        <f>R21+R25+R27-R29</f>
        <v>0</v>
      </c>
    </row>
    <row r="31" spans="1:18" x14ac:dyDescent="0.25">
      <c r="A31" s="107"/>
      <c r="B31" s="108"/>
      <c r="C31" s="108"/>
      <c r="D31" s="108"/>
      <c r="E31" s="108"/>
      <c r="F31" s="108"/>
      <c r="G31" s="109"/>
      <c r="H31" s="112"/>
      <c r="I31" s="112"/>
      <c r="J31" s="112"/>
      <c r="K31" s="112"/>
      <c r="L31" s="112"/>
      <c r="M31" s="112"/>
      <c r="N31" s="112"/>
      <c r="O31" s="113"/>
      <c r="P31" s="65"/>
      <c r="Q31" s="66"/>
      <c r="R31" s="207"/>
    </row>
    <row r="32" spans="1:18" ht="15" customHeight="1" x14ac:dyDescent="0.25">
      <c r="A32" s="114" t="s">
        <v>45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5"/>
    </row>
    <row r="33" spans="1:18" x14ac:dyDescent="0.2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7"/>
    </row>
    <row r="34" spans="1:18" x14ac:dyDescent="0.2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7"/>
    </row>
    <row r="35" spans="1:18" x14ac:dyDescent="0.25">
      <c r="A35" s="87" t="s">
        <v>40</v>
      </c>
      <c r="B35" s="139"/>
      <c r="C35" s="139"/>
      <c r="D35" s="139"/>
      <c r="E35" s="139"/>
      <c r="F35" s="139"/>
      <c r="G35" s="139"/>
      <c r="H35" s="139"/>
      <c r="I35" s="140"/>
      <c r="J35" s="127" t="s">
        <v>43</v>
      </c>
      <c r="K35" s="133"/>
      <c r="L35" s="133"/>
      <c r="M35" s="135"/>
      <c r="N35" s="135"/>
      <c r="O35" s="135"/>
      <c r="P35" s="135"/>
      <c r="Q35" s="135"/>
      <c r="R35" s="136"/>
    </row>
    <row r="36" spans="1:18" x14ac:dyDescent="0.25">
      <c r="A36" s="141"/>
      <c r="B36" s="142"/>
      <c r="C36" s="142"/>
      <c r="D36" s="142"/>
      <c r="E36" s="142"/>
      <c r="F36" s="142"/>
      <c r="G36" s="142"/>
      <c r="H36" s="142"/>
      <c r="I36" s="143"/>
      <c r="J36" s="128"/>
      <c r="K36" s="134"/>
      <c r="L36" s="134"/>
      <c r="M36" s="137"/>
      <c r="N36" s="137"/>
      <c r="O36" s="137"/>
      <c r="P36" s="137"/>
      <c r="Q36" s="137"/>
      <c r="R36" s="138"/>
    </row>
    <row r="37" spans="1:18" x14ac:dyDescent="0.25">
      <c r="A37" s="141"/>
      <c r="B37" s="142"/>
      <c r="C37" s="142"/>
      <c r="D37" s="142"/>
      <c r="E37" s="142"/>
      <c r="F37" s="142"/>
      <c r="G37" s="142"/>
      <c r="H37" s="142"/>
      <c r="I37" s="143"/>
      <c r="J37" s="127" t="s">
        <v>15</v>
      </c>
      <c r="K37" s="129"/>
      <c r="L37" s="129"/>
      <c r="M37" s="129"/>
      <c r="N37" s="129"/>
      <c r="O37" s="129"/>
      <c r="P37" s="129"/>
      <c r="Q37" s="129"/>
      <c r="R37" s="130"/>
    </row>
    <row r="38" spans="1:18" x14ac:dyDescent="0.25">
      <c r="A38" s="144"/>
      <c r="B38" s="145"/>
      <c r="C38" s="145"/>
      <c r="D38" s="145"/>
      <c r="E38" s="145"/>
      <c r="F38" s="145"/>
      <c r="G38" s="145"/>
      <c r="H38" s="145"/>
      <c r="I38" s="146"/>
      <c r="J38" s="128"/>
      <c r="K38" s="131"/>
      <c r="L38" s="131"/>
      <c r="M38" s="131"/>
      <c r="N38" s="131"/>
      <c r="O38" s="131"/>
      <c r="P38" s="131"/>
      <c r="Q38" s="131"/>
      <c r="R38" s="132"/>
    </row>
    <row r="39" spans="1:18" ht="18.75" customHeight="1" x14ac:dyDescent="0.25">
      <c r="A39" s="93" t="s">
        <v>46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4"/>
    </row>
    <row r="40" spans="1:18" ht="19.5" customHeight="1" x14ac:dyDescent="0.25">
      <c r="A40" s="56" t="s">
        <v>47</v>
      </c>
      <c r="B40" s="56"/>
      <c r="C40" s="56"/>
      <c r="D40" s="56"/>
      <c r="E40" s="56"/>
      <c r="F40" s="56"/>
      <c r="G40" s="56"/>
      <c r="H40" s="87" t="s">
        <v>15</v>
      </c>
      <c r="I40" s="79"/>
      <c r="J40" s="79"/>
      <c r="K40" s="79"/>
      <c r="L40" s="79"/>
      <c r="M40" s="80"/>
      <c r="N40" s="56"/>
      <c r="O40" s="56"/>
      <c r="P40" s="56"/>
      <c r="Q40" s="56"/>
      <c r="R40" s="56"/>
    </row>
    <row r="41" spans="1:18" ht="21.75" customHeight="1" x14ac:dyDescent="0.25">
      <c r="A41" s="57"/>
      <c r="B41" s="57"/>
      <c r="C41" s="57"/>
      <c r="D41" s="57"/>
      <c r="E41" s="57"/>
      <c r="F41" s="57"/>
      <c r="G41" s="57"/>
      <c r="H41" s="88"/>
      <c r="I41" s="81"/>
      <c r="J41" s="81"/>
      <c r="K41" s="81"/>
      <c r="L41" s="81"/>
      <c r="M41" s="82"/>
      <c r="N41" s="57"/>
      <c r="O41" s="57"/>
      <c r="P41" s="57"/>
      <c r="Q41" s="57"/>
      <c r="R41" s="57"/>
    </row>
    <row r="42" spans="1:18" x14ac:dyDescent="0.25">
      <c r="A42" s="10" t="s">
        <v>49</v>
      </c>
      <c r="B42" t="s">
        <v>53</v>
      </c>
    </row>
    <row r="43" spans="1:18" x14ac:dyDescent="0.25">
      <c r="A43" s="179" t="s">
        <v>35</v>
      </c>
      <c r="B43" s="179">
        <f>0.67*0.9</f>
        <v>0.60300000000000009</v>
      </c>
      <c r="C43" s="9"/>
      <c r="D43" s="9"/>
      <c r="E43" s="9"/>
    </row>
    <row r="44" spans="1:18" x14ac:dyDescent="0.25">
      <c r="A44" s="179" t="s">
        <v>36</v>
      </c>
      <c r="B44" s="179">
        <f>0.67*0.95</f>
        <v>0.63649999999999995</v>
      </c>
      <c r="C44" s="9"/>
      <c r="D44" s="9"/>
      <c r="E44" s="9"/>
    </row>
    <row r="45" spans="1:18" x14ac:dyDescent="0.25">
      <c r="A45" s="3"/>
      <c r="B45" s="3"/>
    </row>
  </sheetData>
  <sheetProtection sheet="1" objects="1" scenarios="1"/>
  <mergeCells count="163">
    <mergeCell ref="A3:A5"/>
    <mergeCell ref="P5:P6"/>
    <mergeCell ref="E7:F8"/>
    <mergeCell ref="B17:B18"/>
    <mergeCell ref="L4:M4"/>
    <mergeCell ref="E4:F6"/>
    <mergeCell ref="C4:D6"/>
    <mergeCell ref="B3:B6"/>
    <mergeCell ref="O5:O6"/>
    <mergeCell ref="C3:F3"/>
    <mergeCell ref="L3:Q3"/>
    <mergeCell ref="L5:N5"/>
    <mergeCell ref="G3:G6"/>
    <mergeCell ref="H3:H6"/>
    <mergeCell ref="Q4:Q6"/>
    <mergeCell ref="G13:G14"/>
    <mergeCell ref="G15:G16"/>
    <mergeCell ref="O11:O12"/>
    <mergeCell ref="J17:J18"/>
    <mergeCell ref="H15:H16"/>
    <mergeCell ref="K15:K16"/>
    <mergeCell ref="H11:H12"/>
    <mergeCell ref="G11:G12"/>
    <mergeCell ref="B9:B10"/>
    <mergeCell ref="I4:K4"/>
    <mergeCell ref="J37:J38"/>
    <mergeCell ref="K37:R38"/>
    <mergeCell ref="J35:L36"/>
    <mergeCell ref="M35:R36"/>
    <mergeCell ref="A35:I35"/>
    <mergeCell ref="A36:I38"/>
    <mergeCell ref="A7:A8"/>
    <mergeCell ref="A9:A10"/>
    <mergeCell ref="K17:K18"/>
    <mergeCell ref="N29:O29"/>
    <mergeCell ref="R9:R10"/>
    <mergeCell ref="B15:B16"/>
    <mergeCell ref="J11:J12"/>
    <mergeCell ref="C7:D8"/>
    <mergeCell ref="B13:B14"/>
    <mergeCell ref="B7:B8"/>
    <mergeCell ref="R21:R22"/>
    <mergeCell ref="P25:Q26"/>
    <mergeCell ref="Q21:Q22"/>
    <mergeCell ref="C11:D12"/>
    <mergeCell ref="C13:D14"/>
    <mergeCell ref="C15:D16"/>
    <mergeCell ref="Q9:Q10"/>
    <mergeCell ref="H40:H41"/>
    <mergeCell ref="A25:B25"/>
    <mergeCell ref="R25:R26"/>
    <mergeCell ref="P27:Q27"/>
    <mergeCell ref="A39:R39"/>
    <mergeCell ref="R11:R12"/>
    <mergeCell ref="R13:R14"/>
    <mergeCell ref="Q13:Q14"/>
    <mergeCell ref="A21:H22"/>
    <mergeCell ref="A23:R23"/>
    <mergeCell ref="A30:G31"/>
    <mergeCell ref="H30:O31"/>
    <mergeCell ref="A32:R34"/>
    <mergeCell ref="A11:A12"/>
    <mergeCell ref="A13:A14"/>
    <mergeCell ref="A15:A16"/>
    <mergeCell ref="A17:A18"/>
    <mergeCell ref="A19:A20"/>
    <mergeCell ref="K29:M29"/>
    <mergeCell ref="R15:R16"/>
    <mergeCell ref="R17:R18"/>
    <mergeCell ref="R19:R20"/>
    <mergeCell ref="P28:Q28"/>
    <mergeCell ref="P29:Q29"/>
    <mergeCell ref="A40:G41"/>
    <mergeCell ref="A24:B24"/>
    <mergeCell ref="P24:R24"/>
    <mergeCell ref="B19:B20"/>
    <mergeCell ref="H27:I27"/>
    <mergeCell ref="H28:I28"/>
    <mergeCell ref="H29:I29"/>
    <mergeCell ref="D24:G24"/>
    <mergeCell ref="P30:Q31"/>
    <mergeCell ref="R30:R31"/>
    <mergeCell ref="K25:M25"/>
    <mergeCell ref="K26:M26"/>
    <mergeCell ref="K27:M27"/>
    <mergeCell ref="K28:M28"/>
    <mergeCell ref="K24:M24"/>
    <mergeCell ref="N24:O24"/>
    <mergeCell ref="D25:G25"/>
    <mergeCell ref="D26:G26"/>
    <mergeCell ref="N40:R41"/>
    <mergeCell ref="I40:M41"/>
    <mergeCell ref="A26:B29"/>
    <mergeCell ref="D27:G27"/>
    <mergeCell ref="D28:G28"/>
    <mergeCell ref="N25:O25"/>
    <mergeCell ref="N26:O26"/>
    <mergeCell ref="N27:O27"/>
    <mergeCell ref="N28:O28"/>
    <mergeCell ref="E17:F18"/>
    <mergeCell ref="K21:K22"/>
    <mergeCell ref="C17:D18"/>
    <mergeCell ref="C19:D20"/>
    <mergeCell ref="D29:G29"/>
    <mergeCell ref="H24:I24"/>
    <mergeCell ref="H25:I25"/>
    <mergeCell ref="H26:I26"/>
    <mergeCell ref="G17:G18"/>
    <mergeCell ref="G19:G20"/>
    <mergeCell ref="O17:O18"/>
    <mergeCell ref="O19:O20"/>
    <mergeCell ref="L21:O22"/>
    <mergeCell ref="J19:J20"/>
    <mergeCell ref="K19:K20"/>
    <mergeCell ref="E19:F20"/>
    <mergeCell ref="A1:R1"/>
    <mergeCell ref="J13:J14"/>
    <mergeCell ref="I3:K3"/>
    <mergeCell ref="A2:B2"/>
    <mergeCell ref="C2:R2"/>
    <mergeCell ref="G7:G8"/>
    <mergeCell ref="G9:G10"/>
    <mergeCell ref="H7:H8"/>
    <mergeCell ref="H9:H10"/>
    <mergeCell ref="J7:J8"/>
    <mergeCell ref="K7:K8"/>
    <mergeCell ref="J9:J10"/>
    <mergeCell ref="K9:K10"/>
    <mergeCell ref="K11:K12"/>
    <mergeCell ref="O13:O14"/>
    <mergeCell ref="E9:F10"/>
    <mergeCell ref="E11:F12"/>
    <mergeCell ref="E13:F14"/>
    <mergeCell ref="R7:R8"/>
    <mergeCell ref="B11:B12"/>
    <mergeCell ref="R3:R6"/>
    <mergeCell ref="H13:H14"/>
    <mergeCell ref="K5:K6"/>
    <mergeCell ref="J5:J6"/>
    <mergeCell ref="Q19:Q20"/>
    <mergeCell ref="C9:D10"/>
    <mergeCell ref="I21:I22"/>
    <mergeCell ref="J21:J22"/>
    <mergeCell ref="P7:P8"/>
    <mergeCell ref="Q7:Q8"/>
    <mergeCell ref="P9:P10"/>
    <mergeCell ref="P11:P12"/>
    <mergeCell ref="Q11:Q12"/>
    <mergeCell ref="P13:P14"/>
    <mergeCell ref="Q15:Q16"/>
    <mergeCell ref="P17:P18"/>
    <mergeCell ref="Q17:Q18"/>
    <mergeCell ref="P19:P20"/>
    <mergeCell ref="P21:P22"/>
    <mergeCell ref="H17:H18"/>
    <mergeCell ref="H19:H20"/>
    <mergeCell ref="E15:F16"/>
    <mergeCell ref="O7:O8"/>
    <mergeCell ref="O15:O16"/>
    <mergeCell ref="O9:O10"/>
    <mergeCell ref="J15:J16"/>
    <mergeCell ref="P15:P16"/>
    <mergeCell ref="K13:K14"/>
  </mergeCells>
  <dataValidations count="2">
    <dataValidation type="list" allowBlank="1" showInputMessage="1" showErrorMessage="1" promptTitle="Vehicle type" prompt="Select vehicle type from the dropdown menu." sqref="I20 I8 I10 I12 I14 I16 I18" xr:uid="{00000000-0002-0000-0000-000000000000}">
      <formula1>$A$43:$A$44</formula1>
    </dataValidation>
    <dataValidation type="whole" operator="equal" allowBlank="1" showInputMessage="1" showErrorMessage="1" sqref="O7:O20" xr:uid="{00000000-0002-0000-0000-000001000000}">
      <formula1>5</formula1>
    </dataValidation>
  </dataValidations>
  <hyperlinks>
    <hyperlink ref="A42" r:id="rId1" xr:uid="{00000000-0004-0000-0000-000000000000}"/>
    <hyperlink ref="N4" r:id="rId2" display="FFY2021" xr:uid="{9DA1C82E-38EF-42CF-A2FC-E44C6FD03325}"/>
  </hyperlinks>
  <printOptions verticalCentered="1"/>
  <pageMargins left="0.25" right="0.25" top="0.25" bottom="0.25" header="0.3" footer="0.3"/>
  <pageSetup scale="70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196318E76A14A9A8E2BE21001BC1A" ma:contentTypeVersion="25" ma:contentTypeDescription="Create a new document." ma:contentTypeScope="" ma:versionID="2a8a81e2fb97a8e264541cb16fc35f01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7f839b6e46f7bd1b8b7cb548eced12a5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4" nillable="true" ma:displayName="E-Mail Sender" ma:description="" ma:hidden="true" ma:internalName="EmailSender">
      <xsd:simpleType>
        <xsd:restriction base="dms:Note">
          <xsd:maxLength value="255"/>
        </xsd:restriction>
      </xsd:simpleType>
    </xsd:element>
    <xsd:element name="EmailTo" ma:index="5" nillable="true" ma:displayName="E-Mail To" ma:description="" ma:hidden="true" ma:internalName="EmailTo">
      <xsd:simpleType>
        <xsd:restriction base="dms:Note">
          <xsd:maxLength value="255"/>
        </xsd:restriction>
      </xsd:simpleType>
    </xsd:element>
    <xsd:element name="EmailCc" ma:index="6" nillable="true" ma:displayName="E-Mail Cc" ma:description="" ma:hidden="true" ma:internalName="EmailCc">
      <xsd:simpleType>
        <xsd:restriction base="dms:Note">
          <xsd:maxLength value="255"/>
        </xsd:restriction>
      </xsd:simpleType>
    </xsd:element>
    <xsd:element name="EmailFrom" ma:index="7" nillable="true" ma:displayName="E-Mail From" ma:description="" ma:hidden="true" ma:internalName="EmailFrom">
      <xsd:simpleType>
        <xsd:restriction base="dms:Text"/>
      </xsd:simpleType>
    </xsd:element>
    <xsd:element name="EmailSubject" ma:index="8" nillable="true" ma:displayName="E-Mail Subject" ma:description="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9" nillable="true" ma:displayName="E-Mail Headers" ma:description="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3B09C-F9AD-4FA4-ABBE-A7B635207A7A}">
  <ds:schemaRefs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606620-C7BF-4F78-ADF9-B0BB1EEFB5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EEF989-43AE-4BB8-8A57-28F540ED58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form</vt:lpstr>
      <vt:lpstr>'Travel Expense form'!Print_Area</vt:lpstr>
    </vt:vector>
  </TitlesOfParts>
  <Company>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Snow</dc:creator>
  <cp:lastModifiedBy>Snow, Michael</cp:lastModifiedBy>
  <cp:lastPrinted>2019-09-30T20:34:24Z</cp:lastPrinted>
  <dcterms:created xsi:type="dcterms:W3CDTF">2014-06-18T19:00:26Z</dcterms:created>
  <dcterms:modified xsi:type="dcterms:W3CDTF">2024-01-02T18:51:23Z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0x010100357196318E76A14A9A8E2BE21001BC1A</vt:lpwstr>
  </property>
</Properties>
</file>